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<sst xmlns="http://schemas.openxmlformats.org/spreadsheetml/2006/main" count="117" uniqueCount="50">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</sst>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687540</c:v>
                </c:pt>
                <c:pt idx="1">
                  <c:v>180740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868280</c:v>
                </c:pt>
                <c:pt idx="1">
                  <c:v>8301</c:v>
                </c:pt>
                <c:pt idx="2">
                  <c:v>2139</c:v>
                </c:pt>
                <c:pt idx="3">
                  <c:v>4593</c:v>
                </c:pt>
                <c:pt idx="4">
                  <c:v>28857</c:v>
                </c:pt>
                <c:pt idx="5">
                  <c:v>1152</c:v>
                </c:pt>
                <c:pt idx="6">
                  <c:v>895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147610774967</c:v>
                </c:pt>
                <c:pt idx="1">
                  <c:v>9488529824</c:v>
                </c:pt>
                <c:pt idx="2">
                  <c:v>18402203478</c:v>
                </c:pt>
                <c:pt idx="3">
                  <c:v>3062794578</c:v>
                </c:pt>
                <c:pt idx="4">
                  <c:v>123264671200</c:v>
                </c:pt>
                <c:pt idx="5">
                  <c:v>15902161000</c:v>
                </c:pt>
                <c:pt idx="6">
                  <c:v>1163624493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103367037589</c:v>
                </c:pt>
                <c:pt idx="1">
                  <c:v>44243737378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170003.65661652922</c:v>
                </c:pt>
                <c:pt idx="1">
                  <c:v>160879.7037451131</c:v>
                </c:pt>
                <c:pt idx="2">
                  <c:v>174163.44747048436</c:v>
                </c:pt>
                <c:pt idx="3">
                  <c:v>145716.3545933333</c:v>
                </c:pt>
                <c:pt idx="4">
                  <c:v>264386.82278383616</c:v>
                </c:pt>
              </c:numCache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13803959.201388888</c:v>
                </c:pt>
                <c:pt idx="1">
                  <c:v>4951794.117647059</c:v>
                </c:pt>
                <c:pt idx="2">
                  <c:v>14073166.368515207</c:v>
                </c:pt>
                <c:pt idx="3">
                  <c:v>14074212.335692618</c:v>
                </c:pt>
                <c:pt idx="4">
                  <c:v>14065147.286821706</c:v>
                </c:pt>
              </c:numCache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824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1143058.6464281413</c:v>
                </c:pt>
                <c:pt idx="1">
                  <c:v>670545.1767180925</c:v>
                </c:pt>
                <c:pt idx="2">
                  <c:v>1307081.0923401492</c:v>
                </c:pt>
                <c:pt idx="3">
                  <c:v>1320327.9151652965</c:v>
                </c:pt>
                <c:pt idx="4">
                  <c:v>1136896.629213483</c:v>
                </c:pt>
              </c:numCache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3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8603180.681626929</c:v>
                </c:pt>
                <c:pt idx="1">
                  <c:v>2296067.901234568</c:v>
                </c:pt>
                <c:pt idx="2">
                  <c:v>9120000.241780475</c:v>
                </c:pt>
                <c:pt idx="3">
                  <c:v>8564577.796629213</c:v>
                </c:pt>
                <c:pt idx="4">
                  <c:v>14138538.07106599</c:v>
                </c:pt>
              </c:numCache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83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666839.6642717178</c:v>
                </c:pt>
                <c:pt idx="1">
                  <c:v>374915.3846153846</c:v>
                </c:pt>
                <c:pt idx="2">
                  <c:v>782084.5970239902</c:v>
                </c:pt>
                <c:pt idx="3">
                  <c:v>756899.0976210008</c:v>
                </c:pt>
                <c:pt idx="4">
                  <c:v>853900.0912280702</c:v>
                </c:pt>
              </c:numCache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4271569.15826316</c:v>
                </c:pt>
                <c:pt idx="1">
                  <c:v>829572.8689275894</c:v>
                </c:pt>
                <c:pt idx="2">
                  <c:v>4711908.974358974</c:v>
                </c:pt>
                <c:pt idx="3">
                  <c:v>4969029.1533359345</c:v>
                </c:pt>
                <c:pt idx="4">
                  <c:v>4453862.526431201</c:v>
                </c:pt>
              </c:numCache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991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105897</c:v>
                </c:pt>
                <c:pt idx="1">
                  <c:v>1382</c:v>
                </c:pt>
                <c:pt idx="2">
                  <c:v>760</c:v>
                </c:pt>
                <c:pt idx="3">
                  <c:v>339</c:v>
                </c:pt>
                <c:pt idx="4">
                  <c:v>4940</c:v>
                </c:pt>
                <c:pt idx="5">
                  <c:v>633</c:v>
                </c:pt>
                <c:pt idx="6">
                  <c:v>214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bd6ce8f-ab76-477b-aaad-b376e4e789e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$147.61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de15159-ab41-4070-bf4a-45186e91770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868,280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bef63b4-fe51-4aa3-a615-62a26420cf3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914,217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9f6bbc7-419c-4258-a730-33c77dd076c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$318,894,759,540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0566631-122d-4c5b-8ae0-c7351206ae8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114,165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687540</v>
      </c>
      <c r="C6" s="7">
        <f>B6/B$9</f>
        <v>0.7918413415027411</v>
      </c>
      <c r="D6" s="14">
        <v>103367037589</v>
      </c>
      <c r="E6" s="7">
        <f>D6/D$9</f>
        <v>0.7002675625279309</v>
      </c>
    </row>
    <row r="7" spans="1:5" ht="12.75">
      <c r="A7" s="1" t="s">
        <v>30</v>
      </c>
      <c r="B7" s="6">
        <v>180740</v>
      </c>
      <c r="C7" s="7">
        <f>B7/B$9</f>
        <v>0.20815865849725895</v>
      </c>
      <c r="D7" s="14">
        <v>44243737378</v>
      </c>
      <c r="E7" s="7">
        <f>D7/D$9</f>
        <v>0.2997324374720692</v>
      </c>
    </row>
    <row r="9" spans="1:7" ht="12.75">
      <c r="A9" s="9" t="s">
        <v>12</v>
      </c>
      <c r="B9" s="10">
        <f>SUM(B6:B7)</f>
        <v>868280</v>
      </c>
      <c r="C9" s="29">
        <f>SUM(C6:C7)</f>
        <v>1</v>
      </c>
      <c r="D9" s="15">
        <f>SUM(D6:D7)</f>
        <v>147610774967</v>
      </c>
      <c r="E9" s="29">
        <f>SUM(E6:E7)</f>
        <v>1</v>
      </c>
      <c r="G9" s="54">
        <f>+D9/1000000000</f>
        <v>147.610774967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105897</v>
      </c>
      <c r="C5" s="7">
        <f>B5/B$13</f>
        <v>0.9275785047956905</v>
      </c>
      <c r="D5" s="6">
        <v>868280</v>
      </c>
      <c r="E5" s="7">
        <f>D5/D$13</f>
        <v>0.9497526298460869</v>
      </c>
      <c r="F5" s="14">
        <v>147610774967</v>
      </c>
      <c r="G5" s="7">
        <f>F5/F$13</f>
        <v>0.4628824104225667</v>
      </c>
      <c r="H5" s="14">
        <f>IF(D5=0,"-",+F5/D5)</f>
        <v>170003.65661652922</v>
      </c>
      <c r="I5" s="25"/>
    </row>
    <row r="6" spans="1:8" ht="12.75">
      <c r="A6" s="51" t="s">
        <v>6</v>
      </c>
      <c r="B6" s="6">
        <v>1382</v>
      </c>
      <c r="C6" s="7">
        <f aca="true" t="shared" si="0" ref="C6:C11">B6/B$13</f>
        <v>0.012105286208557789</v>
      </c>
      <c r="D6" s="6">
        <v>8301</v>
      </c>
      <c r="E6" s="7">
        <f aca="true" t="shared" si="1" ref="E6:E11">D6/D$13</f>
        <v>0.009079901161321655</v>
      </c>
      <c r="F6" s="14">
        <v>9488529824</v>
      </c>
      <c r="G6" s="7">
        <f aca="true" t="shared" si="2" ref="G6:G11">F6/F$13</f>
        <v>0.029754423803285558</v>
      </c>
      <c r="H6" s="14">
        <f aca="true" t="shared" si="3" ref="H6:H11">IF(D6=0,"-",+F6/D6)</f>
        <v>1143058.6464281413</v>
      </c>
    </row>
    <row r="7" spans="1:8" ht="12.75">
      <c r="A7" s="51" t="s">
        <v>7</v>
      </c>
      <c r="B7" s="6">
        <v>760</v>
      </c>
      <c r="C7" s="7">
        <f t="shared" si="0"/>
        <v>0.0066570314895107955</v>
      </c>
      <c r="D7" s="6">
        <v>2139</v>
      </c>
      <c r="E7" s="7">
        <f t="shared" si="1"/>
        <v>0.002339707093611254</v>
      </c>
      <c r="F7" s="14">
        <v>18402203478</v>
      </c>
      <c r="G7" s="7">
        <f t="shared" si="2"/>
        <v>0.05770619593920217</v>
      </c>
      <c r="H7" s="14">
        <f t="shared" si="3"/>
        <v>8603180.681626929</v>
      </c>
    </row>
    <row r="8" spans="1:8" ht="12.75">
      <c r="A8" s="51" t="s">
        <v>8</v>
      </c>
      <c r="B8" s="6">
        <v>339</v>
      </c>
      <c r="C8" s="7">
        <f t="shared" si="0"/>
        <v>0.0029693864144002104</v>
      </c>
      <c r="D8" s="6">
        <v>4593</v>
      </c>
      <c r="E8" s="7">
        <f t="shared" si="1"/>
        <v>0.005023971332845484</v>
      </c>
      <c r="F8" s="14">
        <v>3062794578</v>
      </c>
      <c r="G8" s="7">
        <f t="shared" si="2"/>
        <v>0.00960440548605448</v>
      </c>
      <c r="H8" s="14">
        <f t="shared" si="3"/>
        <v>666839.6642717178</v>
      </c>
    </row>
    <row r="9" spans="1:8" ht="12.75">
      <c r="A9" s="51" t="s">
        <v>9</v>
      </c>
      <c r="B9" s="6">
        <v>4940</v>
      </c>
      <c r="C9" s="7">
        <f t="shared" si="0"/>
        <v>0.04327070468182017</v>
      </c>
      <c r="D9" s="6">
        <v>28857</v>
      </c>
      <c r="E9" s="7">
        <f t="shared" si="1"/>
        <v>0.031564716035689555</v>
      </c>
      <c r="F9" s="14">
        <v>123264671200</v>
      </c>
      <c r="G9" s="7">
        <f t="shared" si="2"/>
        <v>0.3865371490513268</v>
      </c>
      <c r="H9" s="14">
        <f t="shared" si="3"/>
        <v>4271569.15826316</v>
      </c>
    </row>
    <row r="10" spans="1:8" ht="12.75">
      <c r="A10" s="51" t="s">
        <v>10</v>
      </c>
      <c r="B10" s="6">
        <v>633</v>
      </c>
      <c r="C10" s="7">
        <f t="shared" si="0"/>
        <v>0.005544606490605702</v>
      </c>
      <c r="D10" s="6">
        <v>1152</v>
      </c>
      <c r="E10" s="7">
        <f t="shared" si="1"/>
        <v>0.0012600947039925969</v>
      </c>
      <c r="F10" s="14">
        <v>15902161000</v>
      </c>
      <c r="G10" s="7">
        <f t="shared" si="2"/>
        <v>0.04986648580534401</v>
      </c>
      <c r="H10" s="14">
        <f t="shared" si="3"/>
        <v>13803959.201388888</v>
      </c>
    </row>
    <row r="11" spans="1:8" ht="12.75">
      <c r="A11" s="51" t="s">
        <v>11</v>
      </c>
      <c r="B11" s="6">
        <v>214</v>
      </c>
      <c r="C11" s="7">
        <f t="shared" si="0"/>
        <v>0.001874479919414882</v>
      </c>
      <c r="D11" s="6">
        <v>895</v>
      </c>
      <c r="E11" s="7">
        <f t="shared" si="1"/>
        <v>0.0009789798264525818</v>
      </c>
      <c r="F11" s="14">
        <v>1163624493</v>
      </c>
      <c r="G11" s="7">
        <f t="shared" si="2"/>
        <v>0.0036489294922202784</v>
      </c>
      <c r="H11" s="14">
        <f t="shared" si="3"/>
        <v>1300139.0983240223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114165</v>
      </c>
      <c r="C13" s="11">
        <f t="shared" si="4"/>
        <v>1</v>
      </c>
      <c r="D13" s="10">
        <f t="shared" si="4"/>
        <v>914217</v>
      </c>
      <c r="E13" s="12">
        <f t="shared" si="4"/>
        <v>0.9999999999999999</v>
      </c>
      <c r="F13" s="15">
        <f t="shared" si="4"/>
        <v>318894759540</v>
      </c>
      <c r="G13" s="12">
        <f t="shared" si="4"/>
        <v>1</v>
      </c>
      <c r="H13" s="15">
        <f>F13/D13</f>
        <v>348817.3590515162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62983</v>
      </c>
      <c r="C16" s="7">
        <f aca="true" t="shared" si="5" ref="C16:C22">B16/B$24</f>
        <v>0.9707015597065533</v>
      </c>
      <c r="D16" s="6">
        <v>271901</v>
      </c>
      <c r="E16" s="7">
        <f aca="true" t="shared" si="6" ref="E16:E22">D16/D$24</f>
        <v>0.9746533702307042</v>
      </c>
      <c r="F16" s="20">
        <v>43743352328</v>
      </c>
      <c r="G16" s="7">
        <f aca="true" t="shared" si="7" ref="G16:G22">F16/F$24</f>
        <v>0.892569056963797</v>
      </c>
      <c r="H16" s="20">
        <f aca="true" t="shared" si="8" ref="H16:H22">IF(D16=0,"-",+F16/D16)</f>
        <v>160879.7037451131</v>
      </c>
      <c r="J16" s="8"/>
      <c r="M16" s="1"/>
      <c r="N16" s="1"/>
    </row>
    <row r="17" spans="1:14" ht="12.75">
      <c r="A17" s="1" t="s">
        <v>6</v>
      </c>
      <c r="B17" s="6">
        <v>512</v>
      </c>
      <c r="C17" s="7">
        <f t="shared" si="5"/>
        <v>0.007891005486714753</v>
      </c>
      <c r="D17" s="6">
        <v>2139</v>
      </c>
      <c r="E17" s="7">
        <f t="shared" si="6"/>
        <v>0.007667436158467517</v>
      </c>
      <c r="F17" s="20">
        <v>1434296133</v>
      </c>
      <c r="G17" s="7">
        <f t="shared" si="7"/>
        <v>0.02926635199879669</v>
      </c>
      <c r="H17" s="20">
        <f t="shared" si="8"/>
        <v>670545.1767180925</v>
      </c>
      <c r="J17" s="8"/>
      <c r="M17" s="1"/>
      <c r="N17" s="1"/>
    </row>
    <row r="18" spans="1:14" ht="12.75">
      <c r="A18" s="1" t="s">
        <v>7</v>
      </c>
      <c r="B18" s="6">
        <v>103</v>
      </c>
      <c r="C18" s="7">
        <f t="shared" si="5"/>
        <v>0.0015874483693976943</v>
      </c>
      <c r="D18" s="6">
        <v>162</v>
      </c>
      <c r="E18" s="7">
        <f t="shared" si="6"/>
        <v>0.0005807034397717334</v>
      </c>
      <c r="F18" s="20">
        <v>371963000</v>
      </c>
      <c r="G18" s="7">
        <f t="shared" si="7"/>
        <v>0.007589785566638221</v>
      </c>
      <c r="H18" s="20">
        <f t="shared" si="8"/>
        <v>2296067.901234568</v>
      </c>
      <c r="J18" s="8"/>
      <c r="M18" s="1"/>
      <c r="N18" s="1"/>
    </row>
    <row r="19" spans="1:14" ht="12.75">
      <c r="A19" s="1" t="s">
        <v>8</v>
      </c>
      <c r="B19" s="6">
        <v>203</v>
      </c>
      <c r="C19" s="7">
        <f t="shared" si="5"/>
        <v>0.0031286603785216694</v>
      </c>
      <c r="D19" s="6">
        <v>1300</v>
      </c>
      <c r="E19" s="7">
        <f t="shared" si="6"/>
        <v>0.004659965874711441</v>
      </c>
      <c r="F19" s="20">
        <v>487390000</v>
      </c>
      <c r="G19" s="7">
        <f t="shared" si="7"/>
        <v>0.009945036434601835</v>
      </c>
      <c r="H19" s="20">
        <f t="shared" si="8"/>
        <v>374915.3846153846</v>
      </c>
      <c r="J19" s="8"/>
      <c r="M19" s="1"/>
      <c r="N19" s="1"/>
    </row>
    <row r="20" spans="1:14" ht="12.75">
      <c r="A20" s="1" t="s">
        <v>9</v>
      </c>
      <c r="B20" s="6">
        <v>1005</v>
      </c>
      <c r="C20" s="7">
        <f t="shared" si="5"/>
        <v>0.01548918069169595</v>
      </c>
      <c r="D20" s="6">
        <v>3273</v>
      </c>
      <c r="E20" s="7">
        <f t="shared" si="6"/>
        <v>0.01173236023686965</v>
      </c>
      <c r="F20" s="20">
        <v>2715192000</v>
      </c>
      <c r="G20" s="7">
        <f t="shared" si="7"/>
        <v>0.05540262083124279</v>
      </c>
      <c r="H20" s="20">
        <f t="shared" si="8"/>
        <v>829572.8689275894</v>
      </c>
      <c r="J20" s="8"/>
      <c r="M20" s="1"/>
      <c r="N20" s="1"/>
    </row>
    <row r="21" spans="1:14" ht="12.75">
      <c r="A21" s="1" t="s">
        <v>10</v>
      </c>
      <c r="B21" s="6">
        <v>20</v>
      </c>
      <c r="C21" s="7">
        <f t="shared" si="5"/>
        <v>0.00030824240182479503</v>
      </c>
      <c r="D21" s="6">
        <v>34</v>
      </c>
      <c r="E21" s="7">
        <f t="shared" si="6"/>
        <v>0.00012187603056937614</v>
      </c>
      <c r="F21" s="20">
        <v>168361000</v>
      </c>
      <c r="G21" s="7">
        <f t="shared" si="7"/>
        <v>0.0034353521392847604</v>
      </c>
      <c r="H21" s="20">
        <f t="shared" si="8"/>
        <v>4951794.117647059</v>
      </c>
      <c r="J21" s="8"/>
      <c r="M21" s="1"/>
      <c r="N21" s="1"/>
    </row>
    <row r="22" spans="1:14" ht="12.75">
      <c r="A22" s="1" t="s">
        <v>11</v>
      </c>
      <c r="B22" s="6">
        <v>58</v>
      </c>
      <c r="C22" s="7">
        <f t="shared" si="5"/>
        <v>0.0008939029652919056</v>
      </c>
      <c r="D22" s="6">
        <v>163</v>
      </c>
      <c r="E22" s="7">
        <f t="shared" si="6"/>
        <v>0.0005842880289061268</v>
      </c>
      <c r="F22" s="20">
        <v>87813000</v>
      </c>
      <c r="G22" s="7">
        <f t="shared" si="7"/>
        <v>0.0017917960656387922</v>
      </c>
      <c r="H22" s="20">
        <f t="shared" si="8"/>
        <v>538730.0613496932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64884</v>
      </c>
      <c r="C24" s="11">
        <f t="shared" si="9"/>
        <v>1</v>
      </c>
      <c r="D24" s="10">
        <f t="shared" si="9"/>
        <v>278972</v>
      </c>
      <c r="E24" s="11">
        <f t="shared" si="9"/>
        <v>0.9999999999999999</v>
      </c>
      <c r="F24" s="21">
        <f t="shared" si="9"/>
        <v>49008367461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105585</v>
      </c>
      <c r="C27" s="7">
        <f>B27/B$35</f>
        <v>0.9275429796280517</v>
      </c>
      <c r="D27" s="6">
        <v>596379</v>
      </c>
      <c r="E27" s="7">
        <f>D27/D$35</f>
        <v>0.9388173067084353</v>
      </c>
      <c r="F27" s="20">
        <v>103867422639</v>
      </c>
      <c r="G27" s="7">
        <f>F27/F$35</f>
        <v>0.3848560938507651</v>
      </c>
      <c r="H27" s="20">
        <f aca="true" t="shared" si="10" ref="H27:H33">IF(D27=0,"-",+F27/D27)</f>
        <v>174163.44747048436</v>
      </c>
      <c r="J27" s="8"/>
    </row>
    <row r="28" spans="1:10" ht="12.75">
      <c r="A28" s="1" t="s">
        <v>6</v>
      </c>
      <c r="B28" s="6">
        <v>1373</v>
      </c>
      <c r="C28" s="7">
        <f aca="true" t="shared" si="11" ref="C28:C33">B28/B$35</f>
        <v>0.012061528730684423</v>
      </c>
      <c r="D28" s="6">
        <v>6162</v>
      </c>
      <c r="E28" s="7">
        <f aca="true" t="shared" si="12" ref="E28:E33">D28/D$35</f>
        <v>0.009700194413179167</v>
      </c>
      <c r="F28" s="20">
        <v>8054233691</v>
      </c>
      <c r="G28" s="7">
        <f aca="true" t="shared" si="13" ref="G28:G33">F28/F$35</f>
        <v>0.02984305221525359</v>
      </c>
      <c r="H28" s="20">
        <f t="shared" si="10"/>
        <v>1307081.0923401492</v>
      </c>
      <c r="J28" s="8"/>
    </row>
    <row r="29" spans="1:10" ht="12.75">
      <c r="A29" s="1" t="s">
        <v>7</v>
      </c>
      <c r="B29" s="6">
        <v>758</v>
      </c>
      <c r="C29" s="7">
        <f t="shared" si="11"/>
        <v>0.006658877478411357</v>
      </c>
      <c r="D29" s="6">
        <v>1977</v>
      </c>
      <c r="E29" s="7">
        <f t="shared" si="12"/>
        <v>0.0031121850624562177</v>
      </c>
      <c r="F29" s="20">
        <v>18030240478</v>
      </c>
      <c r="G29" s="7">
        <f t="shared" si="13"/>
        <v>0.06680677873051956</v>
      </c>
      <c r="H29" s="20">
        <f t="shared" si="10"/>
        <v>9120000.241780475</v>
      </c>
      <c r="J29" s="8"/>
    </row>
    <row r="30" spans="1:10" ht="12.75">
      <c r="A30" s="1" t="s">
        <v>8</v>
      </c>
      <c r="B30" s="6">
        <v>337</v>
      </c>
      <c r="C30" s="7">
        <f t="shared" si="11"/>
        <v>0.002960477190269957</v>
      </c>
      <c r="D30" s="6">
        <v>3293</v>
      </c>
      <c r="E30" s="7">
        <f t="shared" si="12"/>
        <v>0.005183826712528237</v>
      </c>
      <c r="F30" s="20">
        <v>2575404578</v>
      </c>
      <c r="G30" s="7">
        <f t="shared" si="13"/>
        <v>0.009542550693871733</v>
      </c>
      <c r="H30" s="20">
        <f t="shared" si="10"/>
        <v>782084.5970239902</v>
      </c>
      <c r="J30" s="8"/>
    </row>
    <row r="31" spans="1:10" ht="12.75">
      <c r="A31" s="1" t="s">
        <v>9</v>
      </c>
      <c r="B31" s="6">
        <v>4934</v>
      </c>
      <c r="C31" s="7">
        <f t="shared" si="11"/>
        <v>0.04334419720116311</v>
      </c>
      <c r="D31" s="6">
        <v>25584</v>
      </c>
      <c r="E31" s="7">
        <f t="shared" si="12"/>
        <v>0.04027422490535148</v>
      </c>
      <c r="F31" s="20">
        <v>120549479200</v>
      </c>
      <c r="G31" s="7">
        <f t="shared" si="13"/>
        <v>0.44666749691000823</v>
      </c>
      <c r="H31" s="20">
        <f t="shared" si="10"/>
        <v>4711908.974358974</v>
      </c>
      <c r="J31" s="8"/>
    </row>
    <row r="32" spans="1:10" ht="12.75">
      <c r="A32" s="1" t="s">
        <v>10</v>
      </c>
      <c r="B32" s="6">
        <v>633</v>
      </c>
      <c r="C32" s="7">
        <f t="shared" si="11"/>
        <v>0.005560777630388376</v>
      </c>
      <c r="D32" s="6">
        <v>1118</v>
      </c>
      <c r="E32" s="7">
        <f t="shared" si="12"/>
        <v>0.001759950885091579</v>
      </c>
      <c r="F32" s="20">
        <v>15733800000</v>
      </c>
      <c r="G32" s="7">
        <f t="shared" si="13"/>
        <v>0.0582978633298209</v>
      </c>
      <c r="H32" s="20">
        <f t="shared" si="10"/>
        <v>14073166.368515207</v>
      </c>
      <c r="J32" s="8"/>
    </row>
    <row r="33" spans="1:10" ht="12.75">
      <c r="A33" s="1" t="s">
        <v>11</v>
      </c>
      <c r="B33" s="6">
        <v>213</v>
      </c>
      <c r="C33" s="7">
        <f t="shared" si="11"/>
        <v>0.0018711621410311596</v>
      </c>
      <c r="D33" s="6">
        <v>732</v>
      </c>
      <c r="E33" s="7">
        <f t="shared" si="12"/>
        <v>0.0011523113129579927</v>
      </c>
      <c r="F33" s="20">
        <v>1075811493</v>
      </c>
      <c r="G33" s="7">
        <f t="shared" si="13"/>
        <v>0.003986164269760934</v>
      </c>
      <c r="H33" s="20">
        <f t="shared" si="10"/>
        <v>1469687.8319672132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113833</v>
      </c>
      <c r="C35" s="11">
        <f t="shared" si="14"/>
        <v>1</v>
      </c>
      <c r="D35" s="10">
        <f t="shared" si="14"/>
        <v>635245</v>
      </c>
      <c r="E35" s="11">
        <f t="shared" si="14"/>
        <v>1</v>
      </c>
      <c r="F35" s="21">
        <f t="shared" si="14"/>
        <v>269886392079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98203</v>
      </c>
      <c r="C38" s="7">
        <f aca="true" t="shared" si="15" ref="C38:C44">B38/B$46</f>
        <v>0.9303491071005637</v>
      </c>
      <c r="D38" s="6">
        <v>453418</v>
      </c>
      <c r="E38" s="7">
        <f aca="true" t="shared" si="16" ref="E38:E44">D38/D$46</f>
        <v>0.9493537573779279</v>
      </c>
      <c r="F38" s="20">
        <v>66070418067</v>
      </c>
      <c r="G38" s="7">
        <f aca="true" t="shared" si="17" ref="G38:G44">F38/F$46</f>
        <v>0.39077403608478495</v>
      </c>
      <c r="H38" s="20">
        <f aca="true" t="shared" si="18" ref="H38:H44">IF(D38=0,"-",+F38/D38)</f>
        <v>145716.3545933333</v>
      </c>
      <c r="J38" s="8"/>
      <c r="N38" s="1"/>
    </row>
    <row r="39" spans="1:14" ht="12.75">
      <c r="A39" s="1" t="s">
        <v>6</v>
      </c>
      <c r="B39" s="6">
        <v>1351</v>
      </c>
      <c r="C39" s="7">
        <f t="shared" si="15"/>
        <v>0.012799014731656483</v>
      </c>
      <c r="D39" s="6">
        <v>5717</v>
      </c>
      <c r="E39" s="7">
        <f t="shared" si="16"/>
        <v>0.011970092565644975</v>
      </c>
      <c r="F39" s="20">
        <v>7548314691</v>
      </c>
      <c r="G39" s="7">
        <f t="shared" si="17"/>
        <v>0.044644569895849</v>
      </c>
      <c r="H39" s="20">
        <f t="shared" si="18"/>
        <v>1320327.9151652965</v>
      </c>
      <c r="J39" s="8"/>
      <c r="N39" s="1"/>
    </row>
    <row r="40" spans="1:14" ht="12.75">
      <c r="A40" s="1" t="s">
        <v>7</v>
      </c>
      <c r="B40" s="6">
        <v>755</v>
      </c>
      <c r="C40" s="7">
        <f t="shared" si="15"/>
        <v>0.007152669224574866</v>
      </c>
      <c r="D40" s="6">
        <v>1780</v>
      </c>
      <c r="E40" s="7">
        <f t="shared" si="16"/>
        <v>0.0037269135502620357</v>
      </c>
      <c r="F40" s="20">
        <v>15244948478</v>
      </c>
      <c r="G40" s="7">
        <f t="shared" si="17"/>
        <v>0.09016637431613513</v>
      </c>
      <c r="H40" s="20">
        <f t="shared" si="18"/>
        <v>8564577.796629213</v>
      </c>
      <c r="J40" s="8"/>
      <c r="N40" s="1"/>
    </row>
    <row r="41" spans="1:14" ht="12.75">
      <c r="A41" s="1" t="s">
        <v>8</v>
      </c>
      <c r="B41" s="6">
        <v>319</v>
      </c>
      <c r="C41" s="7">
        <f t="shared" si="15"/>
        <v>0.0030221211690587843</v>
      </c>
      <c r="D41" s="6">
        <v>2438</v>
      </c>
      <c r="E41" s="7">
        <f t="shared" si="16"/>
        <v>0.005104615300864518</v>
      </c>
      <c r="F41" s="20">
        <v>1845320000</v>
      </c>
      <c r="G41" s="7">
        <f t="shared" si="17"/>
        <v>0.010914160457358187</v>
      </c>
      <c r="H41" s="20">
        <f t="shared" si="18"/>
        <v>756899.0976210008</v>
      </c>
      <c r="J41" s="8"/>
      <c r="N41" s="1"/>
    </row>
    <row r="42" spans="1:14" ht="12.75">
      <c r="A42" s="1" t="s">
        <v>9</v>
      </c>
      <c r="B42" s="6">
        <v>4126</v>
      </c>
      <c r="C42" s="7">
        <f t="shared" si="15"/>
        <v>0.03908862678224622</v>
      </c>
      <c r="D42" s="6">
        <v>12815</v>
      </c>
      <c r="E42" s="7">
        <f t="shared" si="16"/>
        <v>0.026831683790229204</v>
      </c>
      <c r="F42" s="20">
        <v>63678108600</v>
      </c>
      <c r="G42" s="7">
        <f t="shared" si="17"/>
        <v>0.3766247018844863</v>
      </c>
      <c r="H42" s="20">
        <f t="shared" si="18"/>
        <v>4969029.1533359345</v>
      </c>
      <c r="J42" s="8"/>
      <c r="N42" s="1"/>
    </row>
    <row r="43" spans="1:14" ht="12.75">
      <c r="A43" s="1" t="s">
        <v>10</v>
      </c>
      <c r="B43" s="6">
        <v>633</v>
      </c>
      <c r="C43" s="7">
        <f t="shared" si="15"/>
        <v>0.005996873667756146</v>
      </c>
      <c r="D43" s="6">
        <v>989</v>
      </c>
      <c r="E43" s="7">
        <f t="shared" si="16"/>
        <v>0.0020707401692186254</v>
      </c>
      <c r="F43" s="20">
        <v>13919396000</v>
      </c>
      <c r="G43" s="7">
        <f t="shared" si="17"/>
        <v>0.082326383182055</v>
      </c>
      <c r="H43" s="20">
        <f t="shared" si="18"/>
        <v>14074212.335692618</v>
      </c>
      <c r="J43" s="8"/>
      <c r="N43" s="1"/>
    </row>
    <row r="44" spans="1:14" ht="12.75">
      <c r="A44" s="1" t="s">
        <v>11</v>
      </c>
      <c r="B44" s="6">
        <v>168</v>
      </c>
      <c r="C44" s="7">
        <f t="shared" si="15"/>
        <v>0.0015915873241438112</v>
      </c>
      <c r="D44" s="6">
        <v>450</v>
      </c>
      <c r="E44" s="7">
        <f t="shared" si="16"/>
        <v>0.0009421972458527617</v>
      </c>
      <c r="F44" s="20">
        <v>769256538</v>
      </c>
      <c r="G44" s="7">
        <f t="shared" si="17"/>
        <v>0.00454977417933142</v>
      </c>
      <c r="H44" s="20">
        <f t="shared" si="18"/>
        <v>1709458.9733333334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105555</v>
      </c>
      <c r="C46" s="11">
        <f t="shared" si="19"/>
        <v>1</v>
      </c>
      <c r="D46" s="10">
        <f t="shared" si="19"/>
        <v>477607</v>
      </c>
      <c r="E46" s="11">
        <f t="shared" si="19"/>
        <v>0.9999999999999999</v>
      </c>
      <c r="F46" s="10">
        <f t="shared" si="19"/>
        <v>169075762374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84169</v>
      </c>
      <c r="C49" s="7">
        <f aca="true" t="shared" si="20" ref="C49:C55">B49/B$57</f>
        <v>0.942541993281075</v>
      </c>
      <c r="D49" s="6">
        <v>142961</v>
      </c>
      <c r="E49" s="7">
        <f aca="true" t="shared" si="21" ref="E49:E55">D49/D$57</f>
        <v>0.9068942767606796</v>
      </c>
      <c r="F49" s="20">
        <v>37797004572</v>
      </c>
      <c r="G49" s="7">
        <f aca="true" t="shared" si="22" ref="G49:G55">F49/F$57</f>
        <v>0.37493074572199947</v>
      </c>
      <c r="H49" s="20">
        <f aca="true" t="shared" si="23" ref="H49:H55">IF(D49=0,"-",+F49/D49)</f>
        <v>264386.82278383616</v>
      </c>
      <c r="J49" s="8"/>
      <c r="N49" s="1"/>
    </row>
    <row r="50" spans="1:14" ht="12.75">
      <c r="A50" s="1" t="s">
        <v>6</v>
      </c>
      <c r="B50" s="6">
        <v>356</v>
      </c>
      <c r="C50" s="7">
        <f t="shared" si="20"/>
        <v>0.003986562150055991</v>
      </c>
      <c r="D50" s="6">
        <v>445</v>
      </c>
      <c r="E50" s="7">
        <f t="shared" si="21"/>
        <v>0.0028229234067927785</v>
      </c>
      <c r="F50" s="20">
        <v>505919000</v>
      </c>
      <c r="G50" s="7">
        <f t="shared" si="22"/>
        <v>0.005018508479517091</v>
      </c>
      <c r="H50" s="20">
        <f t="shared" si="23"/>
        <v>1136896.629213483</v>
      </c>
      <c r="J50" s="8"/>
      <c r="N50" s="1"/>
    </row>
    <row r="51" spans="1:14" ht="12.75">
      <c r="A51" s="1" t="s">
        <v>7</v>
      </c>
      <c r="B51" s="6">
        <v>150</v>
      </c>
      <c r="C51" s="7">
        <f t="shared" si="20"/>
        <v>0.0016797312430011197</v>
      </c>
      <c r="D51" s="6">
        <v>197</v>
      </c>
      <c r="E51" s="7">
        <f t="shared" si="21"/>
        <v>0.0012496986767150053</v>
      </c>
      <c r="F51" s="20">
        <v>2785292000</v>
      </c>
      <c r="G51" s="7">
        <f t="shared" si="22"/>
        <v>0.02762895151186478</v>
      </c>
      <c r="H51" s="20">
        <f t="shared" si="23"/>
        <v>14138538.07106599</v>
      </c>
      <c r="J51" s="8"/>
      <c r="N51" s="1"/>
    </row>
    <row r="52" spans="1:14" ht="12.75">
      <c r="A52" s="1" t="s">
        <v>8</v>
      </c>
      <c r="B52" s="6">
        <v>279</v>
      </c>
      <c r="C52" s="7">
        <f t="shared" si="20"/>
        <v>0.003124300111982083</v>
      </c>
      <c r="D52" s="6">
        <v>855</v>
      </c>
      <c r="E52" s="7">
        <f t="shared" si="21"/>
        <v>0.005423819129905226</v>
      </c>
      <c r="F52" s="20">
        <v>730084578</v>
      </c>
      <c r="G52" s="7">
        <f t="shared" si="22"/>
        <v>0.0072421388511948685</v>
      </c>
      <c r="H52" s="20">
        <f t="shared" si="23"/>
        <v>853900.0912280702</v>
      </c>
      <c r="J52" s="8"/>
      <c r="N52" s="1"/>
    </row>
    <row r="53" spans="1:14" ht="12.75">
      <c r="A53" s="1" t="s">
        <v>9</v>
      </c>
      <c r="B53" s="6">
        <v>4088</v>
      </c>
      <c r="C53" s="7">
        <f t="shared" si="20"/>
        <v>0.04577827547592385</v>
      </c>
      <c r="D53" s="6">
        <v>12769</v>
      </c>
      <c r="E53" s="7">
        <f t="shared" si="21"/>
        <v>0.08100204265468985</v>
      </c>
      <c r="F53" s="20">
        <v>56871370600</v>
      </c>
      <c r="G53" s="7">
        <f t="shared" si="22"/>
        <v>0.5641406146000821</v>
      </c>
      <c r="H53" s="20">
        <f t="shared" si="23"/>
        <v>4453862.526431201</v>
      </c>
      <c r="J53" s="8"/>
      <c r="N53" s="1"/>
    </row>
    <row r="54" spans="1:14" ht="12.75">
      <c r="A54" s="1" t="s">
        <v>10</v>
      </c>
      <c r="B54" s="6">
        <v>104</v>
      </c>
      <c r="C54" s="7">
        <f t="shared" si="20"/>
        <v>0.0011646136618141097</v>
      </c>
      <c r="D54" s="6">
        <v>129</v>
      </c>
      <c r="E54" s="7">
        <f t="shared" si="21"/>
        <v>0.0008183306055646482</v>
      </c>
      <c r="F54" s="20">
        <v>1814404000</v>
      </c>
      <c r="G54" s="7">
        <f t="shared" si="22"/>
        <v>0.017998141716894855</v>
      </c>
      <c r="H54" s="20">
        <f t="shared" si="23"/>
        <v>14065147.286821706</v>
      </c>
      <c r="J54" s="8"/>
      <c r="N54" s="1"/>
    </row>
    <row r="55" spans="1:14" ht="12.75">
      <c r="A55" s="1" t="s">
        <v>11</v>
      </c>
      <c r="B55" s="6">
        <v>154</v>
      </c>
      <c r="C55" s="7">
        <f t="shared" si="20"/>
        <v>0.0017245240761478164</v>
      </c>
      <c r="D55" s="6">
        <v>282</v>
      </c>
      <c r="E55" s="7">
        <f t="shared" si="21"/>
        <v>0.0017889087656529517</v>
      </c>
      <c r="F55" s="20">
        <v>306554955</v>
      </c>
      <c r="G55" s="7">
        <f t="shared" si="22"/>
        <v>0.0030408991184467872</v>
      </c>
      <c r="H55" s="20">
        <f t="shared" si="23"/>
        <v>1087074.3085106383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89300</v>
      </c>
      <c r="C57" s="11">
        <f t="shared" si="24"/>
        <v>1</v>
      </c>
      <c r="D57" s="10">
        <f t="shared" si="24"/>
        <v>157638</v>
      </c>
      <c r="E57" s="11">
        <f t="shared" si="24"/>
        <v>1</v>
      </c>
      <c r="F57" s="10">
        <f t="shared" si="24"/>
        <v>100810629705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2009-09-02T15:36:23Z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